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35" activeTab="0"/>
  </bookViews>
  <sheets>
    <sheet name="Sheet1" sheetId="1" r:id="rId1"/>
  </sheets>
  <definedNames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<sst xmlns="http://schemas.openxmlformats.org/spreadsheetml/2006/main" count="71" uniqueCount="69">
  <si>
    <t>部门预算公开表4：</t>
  </si>
  <si>
    <t>:</t>
  </si>
  <si>
    <t>公共预算财政拨款支出表</t>
  </si>
  <si>
    <t>填报单位：国务院国有资产监督管理委员会</t>
  </si>
  <si>
    <t>单位：万元</t>
  </si>
  <si>
    <t>科目</t>
  </si>
  <si>
    <t>2011年执行数</t>
  </si>
  <si>
    <t>2012年预算数</t>
  </si>
  <si>
    <t>2012年预算数比2011年执行数</t>
  </si>
  <si>
    <t>2012年预算数比2011年执行数（扣除发改委安排的基建）</t>
  </si>
  <si>
    <t>科目编码</t>
  </si>
  <si>
    <t>科目名称</t>
  </si>
  <si>
    <t>年初预算数</t>
  </si>
  <si>
    <t>扣除发改委安排的基建后预算数</t>
  </si>
  <si>
    <t>执行数</t>
  </si>
  <si>
    <t>扣除发改委安排的基建后执行数</t>
  </si>
  <si>
    <t>增减额</t>
  </si>
  <si>
    <t>增减%</t>
  </si>
  <si>
    <t>小计</t>
  </si>
  <si>
    <t>当年财政拨款</t>
  </si>
  <si>
    <t>当年国库集中支付结余数</t>
  </si>
  <si>
    <t>201</t>
  </si>
  <si>
    <t>一般公共服务</t>
  </si>
  <si>
    <t>20126</t>
  </si>
  <si>
    <t xml:space="preserve">  档案事务</t>
  </si>
  <si>
    <t>202</t>
  </si>
  <si>
    <t>外交</t>
  </si>
  <si>
    <t>20204</t>
  </si>
  <si>
    <t xml:space="preserve">  国际组织</t>
  </si>
  <si>
    <t>207</t>
  </si>
  <si>
    <t>文化体育与传媒</t>
  </si>
  <si>
    <t>20705</t>
  </si>
  <si>
    <t xml:space="preserve">  新闻出版</t>
  </si>
  <si>
    <t>208</t>
  </si>
  <si>
    <t>社会保障和就业</t>
  </si>
  <si>
    <t>20805</t>
  </si>
  <si>
    <t xml:space="preserve">  行政事业单位离退休</t>
  </si>
  <si>
    <t>2080501</t>
  </si>
  <si>
    <t xml:space="preserve">    归口管理的行政单位离退休</t>
  </si>
  <si>
    <t>2080502</t>
  </si>
  <si>
    <t xml:space="preserve">    事业单位离退休</t>
  </si>
  <si>
    <t>2080503</t>
  </si>
  <si>
    <t xml:space="preserve">    离退休人员管理机构</t>
  </si>
  <si>
    <t>210</t>
  </si>
  <si>
    <t>医疗卫生</t>
  </si>
  <si>
    <t>21005</t>
  </si>
  <si>
    <t xml:space="preserve">  医疗保障</t>
  </si>
  <si>
    <t>2100501</t>
  </si>
  <si>
    <t xml:space="preserve">    行政单位医疗</t>
  </si>
  <si>
    <t>215</t>
  </si>
  <si>
    <t>资源勘探电力信息等事务</t>
  </si>
  <si>
    <t>21507</t>
  </si>
  <si>
    <t xml:space="preserve">  国有资产监管</t>
  </si>
  <si>
    <t>21508</t>
  </si>
  <si>
    <t xml:space="preserve">  支持中小企业发展和管理支出</t>
  </si>
  <si>
    <t>国土资源气象等事务</t>
  </si>
  <si>
    <t xml:space="preserve">  国土资源事务</t>
  </si>
  <si>
    <t>221</t>
  </si>
  <si>
    <t>住房保障支出</t>
  </si>
  <si>
    <t>22102</t>
  </si>
  <si>
    <t xml:space="preserve">  住房改革支出</t>
  </si>
  <si>
    <t/>
  </si>
  <si>
    <t xml:space="preserve">          合      计</t>
  </si>
  <si>
    <t>住房公积金</t>
  </si>
  <si>
    <t>提租补贴</t>
  </si>
  <si>
    <t>购房补贴</t>
  </si>
  <si>
    <t>科学技术</t>
  </si>
  <si>
    <t>技术研究与开发</t>
  </si>
  <si>
    <t>其他文化体育与传媒支出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</si>
</sst>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sz val="16"/>
      <name val="黑体"/>
      <family val="0"/>
    </font>
    <font>
      <sz val="8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>
        <color indexed="63"/>
      </left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76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0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25" zoomScaleNormal="125" zoomScalePageLayoutView="0" workbookViewId="0" topLeftCell="A23">
      <selection activeCell="L8" sqref="L8"/>
    </sheetView>
  </sheetViews>
  <sheetFormatPr defaultColWidth="9.1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10.25390625" style="0" customWidth="1"/>
    <col min="5" max="5" width="8.25390625" style="0" customWidth="1"/>
    <col min="6" max="7" width="8.875" style="0" customWidth="1"/>
    <col min="8" max="8" width="8.625" style="0" customWidth="1"/>
    <col min="9" max="9" width="8.50390625" style="0" customWidth="1"/>
    <col min="10" max="10" width="6.75390625" style="0" customWidth="1"/>
    <col min="11" max="11" width="8.25390625" style="0" customWidth="1"/>
    <col min="12" max="12" width="6.50390625" style="0" customWidth="1"/>
    <col min="13" max="30" width="9.125" style="0" customWidth="1"/>
  </cols>
  <sheetData>
    <row r="1" spans="1:13" ht="17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 t="s">
        <v>1</v>
      </c>
    </row>
    <row r="2" spans="1:13" ht="17.2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6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1"/>
    </row>
    <row r="4" spans="1:12" s="3" customFormat="1" ht="24.75" customHeight="1">
      <c r="A4" s="4" t="s">
        <v>3</v>
      </c>
      <c r="B4" s="4"/>
      <c r="C4" s="6"/>
      <c r="D4" s="6"/>
      <c r="E4" s="6"/>
      <c r="F4" s="6"/>
      <c r="G4" s="4"/>
      <c r="H4" s="4"/>
      <c r="I4" s="4"/>
      <c r="J4" s="4"/>
      <c r="K4" s="4"/>
      <c r="L4" s="5" t="s">
        <v>4</v>
      </c>
    </row>
    <row r="5" spans="1:12" s="8" customFormat="1" ht="42.75" customHeight="1">
      <c r="A5" s="36" t="s">
        <v>5</v>
      </c>
      <c r="B5" s="41"/>
      <c r="C5" s="36" t="s">
        <v>6</v>
      </c>
      <c r="D5" s="34"/>
      <c r="E5" s="34"/>
      <c r="F5" s="42"/>
      <c r="G5" s="36" t="s">
        <v>7</v>
      </c>
      <c r="H5" s="41"/>
      <c r="I5" s="26" t="s">
        <v>8</v>
      </c>
      <c r="J5" s="27"/>
      <c r="K5" s="28" t="s">
        <v>9</v>
      </c>
      <c r="L5" s="29"/>
    </row>
    <row r="6" spans="1:12" s="7" customFormat="1" ht="19.5" customHeight="1">
      <c r="A6" s="33" t="s">
        <v>10</v>
      </c>
      <c r="B6" s="35" t="s">
        <v>11</v>
      </c>
      <c r="C6" s="30" t="s">
        <v>14</v>
      </c>
      <c r="D6" s="31"/>
      <c r="E6" s="32"/>
      <c r="F6" s="37" t="s">
        <v>15</v>
      </c>
      <c r="G6" s="43" t="s">
        <v>12</v>
      </c>
      <c r="H6" s="45" t="s">
        <v>13</v>
      </c>
      <c r="I6" s="34" t="s">
        <v>16</v>
      </c>
      <c r="J6" s="34" t="s">
        <v>17</v>
      </c>
      <c r="K6" s="33" t="s">
        <v>16</v>
      </c>
      <c r="L6" s="33" t="s">
        <v>17</v>
      </c>
    </row>
    <row r="7" spans="1:12" s="7" customFormat="1" ht="39.75" customHeight="1">
      <c r="A7" s="34"/>
      <c r="B7" s="36"/>
      <c r="C7" s="9" t="s">
        <v>18</v>
      </c>
      <c r="D7" s="9" t="s">
        <v>19</v>
      </c>
      <c r="E7" s="10" t="s">
        <v>20</v>
      </c>
      <c r="F7" s="37"/>
      <c r="G7" s="44"/>
      <c r="H7" s="28"/>
      <c r="I7" s="34"/>
      <c r="J7" s="34"/>
      <c r="K7" s="34"/>
      <c r="L7" s="34"/>
    </row>
    <row r="8" spans="1:13" ht="19.5" customHeight="1">
      <c r="A8" s="11" t="s">
        <v>21</v>
      </c>
      <c r="B8" s="11" t="s">
        <v>22</v>
      </c>
      <c r="C8" s="13">
        <v>736</v>
      </c>
      <c r="D8" s="13">
        <v>736</v>
      </c>
      <c r="E8" s="13">
        <v>0</v>
      </c>
      <c r="F8" s="13">
        <v>236</v>
      </c>
      <c r="G8" s="14">
        <v>929</v>
      </c>
      <c r="H8" s="14">
        <v>236</v>
      </c>
      <c r="I8" s="15">
        <f aca="true" t="shared" si="0" ref="I8:I35">G8-C8</f>
        <v>193</v>
      </c>
      <c r="J8" s="16">
        <f aca="true" t="shared" si="1" ref="J8:J35">I8/C8</f>
        <v>0.26222826086956524</v>
      </c>
      <c r="K8" s="13">
        <f>H8-F8</f>
        <v>0</v>
      </c>
      <c r="L8" s="17">
        <f aca="true" t="shared" si="2" ref="L8:L32">K8/F8</f>
        <v>0</v>
      </c>
      <c r="M8" s="2"/>
    </row>
    <row r="9" spans="1:13" ht="19.5" customHeight="1">
      <c r="A9" s="11" t="s">
        <v>23</v>
      </c>
      <c r="B9" s="11" t="s">
        <v>24</v>
      </c>
      <c r="C9" s="13">
        <v>736</v>
      </c>
      <c r="D9" s="13">
        <v>736</v>
      </c>
      <c r="E9" s="13">
        <v>0</v>
      </c>
      <c r="F9" s="13">
        <v>236</v>
      </c>
      <c r="G9" s="14">
        <v>929</v>
      </c>
      <c r="H9" s="14">
        <v>236</v>
      </c>
      <c r="I9" s="15">
        <f t="shared" si="0"/>
        <v>193</v>
      </c>
      <c r="J9" s="16">
        <f t="shared" si="1"/>
        <v>0.26222826086956524</v>
      </c>
      <c r="K9" s="13">
        <f aca="true" t="shared" si="3" ref="K9:K35">H9-F9</f>
        <v>0</v>
      </c>
      <c r="L9" s="17">
        <f t="shared" si="2"/>
        <v>0</v>
      </c>
      <c r="M9" s="2"/>
    </row>
    <row r="10" spans="1:13" ht="19.5" customHeight="1">
      <c r="A10" s="11" t="s">
        <v>25</v>
      </c>
      <c r="B10" s="11" t="s">
        <v>26</v>
      </c>
      <c r="C10" s="18">
        <v>502.89</v>
      </c>
      <c r="D10" s="18">
        <v>450.76</v>
      </c>
      <c r="E10" s="18">
        <v>52.13</v>
      </c>
      <c r="F10" s="18">
        <v>502.89</v>
      </c>
      <c r="G10" s="14">
        <v>502.89</v>
      </c>
      <c r="H10" s="14">
        <v>502.89</v>
      </c>
      <c r="I10" s="15">
        <f t="shared" si="0"/>
        <v>0</v>
      </c>
      <c r="J10" s="16">
        <f t="shared" si="1"/>
        <v>0</v>
      </c>
      <c r="K10" s="13">
        <f t="shared" si="3"/>
        <v>0</v>
      </c>
      <c r="L10" s="17">
        <f t="shared" si="2"/>
        <v>0</v>
      </c>
      <c r="M10" s="2"/>
    </row>
    <row r="11" spans="1:13" ht="19.5" customHeight="1">
      <c r="A11" s="11" t="s">
        <v>27</v>
      </c>
      <c r="B11" s="11" t="s">
        <v>28</v>
      </c>
      <c r="C11" s="18">
        <v>502.89</v>
      </c>
      <c r="D11" s="18">
        <v>450.76</v>
      </c>
      <c r="E11" s="18">
        <v>52.13</v>
      </c>
      <c r="F11" s="18">
        <v>502.89</v>
      </c>
      <c r="G11" s="14">
        <v>502.89</v>
      </c>
      <c r="H11" s="14">
        <v>502.89</v>
      </c>
      <c r="I11" s="15">
        <f t="shared" si="0"/>
        <v>0</v>
      </c>
      <c r="J11" s="16">
        <f t="shared" si="1"/>
        <v>0</v>
      </c>
      <c r="K11" s="13">
        <f t="shared" si="3"/>
        <v>0</v>
      </c>
      <c r="L11" s="17">
        <f t="shared" si="2"/>
        <v>0</v>
      </c>
      <c r="M11" s="2"/>
    </row>
    <row r="12" spans="1:13" ht="19.5" customHeight="1">
      <c r="A12" s="12">
        <v>206</v>
      </c>
      <c r="B12" s="11" t="s">
        <v>66</v>
      </c>
      <c r="C12" s="18">
        <f>D12+E12</f>
        <v>250</v>
      </c>
      <c r="D12" s="18">
        <v>80.7</v>
      </c>
      <c r="E12" s="18">
        <v>169.3</v>
      </c>
      <c r="F12" s="18">
        <v>250</v>
      </c>
      <c r="G12" s="14">
        <v>0</v>
      </c>
      <c r="H12" s="14">
        <v>0</v>
      </c>
      <c r="I12" s="13">
        <f>G12-C12</f>
        <v>-250</v>
      </c>
      <c r="J12" s="16">
        <f t="shared" si="1"/>
        <v>-1</v>
      </c>
      <c r="K12" s="13">
        <f t="shared" si="3"/>
        <v>-250</v>
      </c>
      <c r="L12" s="17">
        <f t="shared" si="2"/>
        <v>-1</v>
      </c>
      <c r="M12" s="2"/>
    </row>
    <row r="13" spans="1:13" ht="19.5" customHeight="1">
      <c r="A13" s="12">
        <v>20604</v>
      </c>
      <c r="B13" s="11" t="s">
        <v>67</v>
      </c>
      <c r="C13" s="18">
        <f>D13+E13</f>
        <v>250</v>
      </c>
      <c r="D13" s="18">
        <v>80.7</v>
      </c>
      <c r="E13" s="18">
        <v>169.3</v>
      </c>
      <c r="F13" s="18">
        <v>250</v>
      </c>
      <c r="G13" s="14">
        <v>0</v>
      </c>
      <c r="H13" s="14">
        <v>0</v>
      </c>
      <c r="I13" s="13">
        <f>G13-C13</f>
        <v>-250</v>
      </c>
      <c r="J13" s="16">
        <f>I13/C13</f>
        <v>-1</v>
      </c>
      <c r="K13" s="13">
        <f t="shared" si="3"/>
        <v>-250</v>
      </c>
      <c r="L13" s="17">
        <f>K13/F13</f>
        <v>-1</v>
      </c>
      <c r="M13" s="2"/>
    </row>
    <row r="14" spans="1:13" ht="19.5" customHeight="1">
      <c r="A14" s="11" t="s">
        <v>29</v>
      </c>
      <c r="B14" s="11" t="s">
        <v>30</v>
      </c>
      <c r="C14" s="18">
        <f aca="true" t="shared" si="4" ref="C14:I14">C15+C16</f>
        <v>2322.48</v>
      </c>
      <c r="D14" s="18">
        <f t="shared" si="4"/>
        <v>1258.36</v>
      </c>
      <c r="E14" s="18">
        <f t="shared" si="4"/>
        <v>1064.12</v>
      </c>
      <c r="F14" s="18">
        <f t="shared" si="4"/>
        <v>2322.48</v>
      </c>
      <c r="G14" s="18">
        <f t="shared" si="4"/>
        <v>1204.42</v>
      </c>
      <c r="H14" s="18">
        <f t="shared" si="4"/>
        <v>1204.42</v>
      </c>
      <c r="I14" s="18">
        <f t="shared" si="4"/>
        <v>-1118.06</v>
      </c>
      <c r="J14" s="16">
        <f>I14/C14</f>
        <v>-0.48140780544934725</v>
      </c>
      <c r="K14" s="13">
        <f t="shared" si="3"/>
        <v>-1118.06</v>
      </c>
      <c r="L14" s="17">
        <f>K14/F14</f>
        <v>-0.48140780544934725</v>
      </c>
      <c r="M14" s="2"/>
    </row>
    <row r="15" spans="1:13" ht="19.5" customHeight="1">
      <c r="A15" s="11" t="s">
        <v>31</v>
      </c>
      <c r="B15" s="11" t="s">
        <v>32</v>
      </c>
      <c r="C15" s="18">
        <v>1206.48</v>
      </c>
      <c r="D15" s="18">
        <v>1202.36</v>
      </c>
      <c r="E15" s="18">
        <v>4.12</v>
      </c>
      <c r="F15" s="18">
        <v>1206.48</v>
      </c>
      <c r="G15" s="14">
        <v>1204.42</v>
      </c>
      <c r="H15" s="14">
        <v>1204.42</v>
      </c>
      <c r="I15" s="15">
        <f t="shared" si="0"/>
        <v>-2.0599999999999454</v>
      </c>
      <c r="J15" s="16">
        <f t="shared" si="1"/>
        <v>-0.0017074464558052727</v>
      </c>
      <c r="K15" s="13">
        <f t="shared" si="3"/>
        <v>-2.0599999999999454</v>
      </c>
      <c r="L15" s="17">
        <f t="shared" si="2"/>
        <v>-0.0017074464558052727</v>
      </c>
      <c r="M15" s="2"/>
    </row>
    <row r="16" spans="1:13" ht="19.5" customHeight="1">
      <c r="A16" s="12">
        <v>20799</v>
      </c>
      <c r="B16" s="11" t="s">
        <v>68</v>
      </c>
      <c r="C16" s="18">
        <f>D16+E16</f>
        <v>1116</v>
      </c>
      <c r="D16" s="18">
        <v>56</v>
      </c>
      <c r="E16" s="18">
        <v>1060</v>
      </c>
      <c r="F16" s="18">
        <v>1116</v>
      </c>
      <c r="G16" s="14">
        <v>0</v>
      </c>
      <c r="H16" s="14">
        <v>0</v>
      </c>
      <c r="I16" s="13">
        <f>G16-C16</f>
        <v>-1116</v>
      </c>
      <c r="J16" s="16">
        <f t="shared" si="1"/>
        <v>-1</v>
      </c>
      <c r="K16" s="13">
        <f t="shared" si="3"/>
        <v>-1116</v>
      </c>
      <c r="L16" s="17">
        <f t="shared" si="2"/>
        <v>-1</v>
      </c>
      <c r="M16" s="2"/>
    </row>
    <row r="17" spans="1:13" ht="19.5" customHeight="1">
      <c r="A17" s="11" t="s">
        <v>33</v>
      </c>
      <c r="B17" s="11" t="s">
        <v>34</v>
      </c>
      <c r="C17" s="18">
        <v>71527.86</v>
      </c>
      <c r="D17" s="18">
        <v>65364.98</v>
      </c>
      <c r="E17" s="18">
        <v>6162.88</v>
      </c>
      <c r="F17" s="18">
        <v>71527.86</v>
      </c>
      <c r="G17" s="14">
        <v>63962.34</v>
      </c>
      <c r="H17" s="14">
        <v>63962.34</v>
      </c>
      <c r="I17" s="18">
        <f t="shared" si="0"/>
        <v>-7565.520000000004</v>
      </c>
      <c r="J17" s="16">
        <f t="shared" si="1"/>
        <v>-0.10577025511458059</v>
      </c>
      <c r="K17" s="13">
        <f t="shared" si="3"/>
        <v>-7565.520000000004</v>
      </c>
      <c r="L17" s="17">
        <f t="shared" si="2"/>
        <v>-0.10577025511458059</v>
      </c>
      <c r="M17" s="2"/>
    </row>
    <row r="18" spans="1:13" ht="19.5" customHeight="1">
      <c r="A18" s="11" t="s">
        <v>35</v>
      </c>
      <c r="B18" s="11" t="s">
        <v>36</v>
      </c>
      <c r="C18" s="18">
        <f>SUM(C19:C21)</f>
        <v>71527.86</v>
      </c>
      <c r="D18" s="18">
        <f>SUM(D19:D21)</f>
        <v>65364.98</v>
      </c>
      <c r="E18" s="18">
        <f>SUM(E19:E21)</f>
        <v>6162.88</v>
      </c>
      <c r="F18" s="18">
        <f>SUM(F19:F21)</f>
        <v>71527.86</v>
      </c>
      <c r="G18" s="14">
        <v>63962.34</v>
      </c>
      <c r="H18" s="14">
        <v>63962.34</v>
      </c>
      <c r="I18" s="18">
        <f t="shared" si="0"/>
        <v>-7565.520000000004</v>
      </c>
      <c r="J18" s="16">
        <f t="shared" si="1"/>
        <v>-0.10577025511458059</v>
      </c>
      <c r="K18" s="13">
        <f t="shared" si="3"/>
        <v>-7565.520000000004</v>
      </c>
      <c r="L18" s="17">
        <f t="shared" si="2"/>
        <v>-0.10577025511458059</v>
      </c>
      <c r="M18" s="2"/>
    </row>
    <row r="19" spans="1:13" ht="30.75" customHeight="1">
      <c r="A19" s="11" t="s">
        <v>37</v>
      </c>
      <c r="B19" s="11" t="s">
        <v>38</v>
      </c>
      <c r="C19" s="18">
        <v>51759.78</v>
      </c>
      <c r="D19" s="18">
        <v>51097.69</v>
      </c>
      <c r="E19" s="18">
        <v>662.09</v>
      </c>
      <c r="F19" s="18">
        <v>51759.78</v>
      </c>
      <c r="G19" s="14">
        <v>47011.9</v>
      </c>
      <c r="H19" s="14">
        <v>47011.9</v>
      </c>
      <c r="I19" s="18">
        <f t="shared" si="0"/>
        <v>-4747.879999999997</v>
      </c>
      <c r="J19" s="16">
        <f t="shared" si="1"/>
        <v>-0.09172913795228646</v>
      </c>
      <c r="K19" s="13">
        <f t="shared" si="3"/>
        <v>-4747.879999999997</v>
      </c>
      <c r="L19" s="17">
        <f t="shared" si="2"/>
        <v>-0.09172913795228646</v>
      </c>
      <c r="M19" s="2"/>
    </row>
    <row r="20" spans="1:13" ht="19.5" customHeight="1">
      <c r="A20" s="11" t="s">
        <v>39</v>
      </c>
      <c r="B20" s="11" t="s">
        <v>40</v>
      </c>
      <c r="C20" s="18">
        <v>13702.31</v>
      </c>
      <c r="D20" s="18">
        <v>8215.93</v>
      </c>
      <c r="E20" s="18">
        <v>5486.38</v>
      </c>
      <c r="F20" s="18">
        <v>13702.31</v>
      </c>
      <c r="G20" s="14">
        <v>10526.44</v>
      </c>
      <c r="H20" s="14">
        <v>10526.44</v>
      </c>
      <c r="I20" s="18">
        <f t="shared" si="0"/>
        <v>-3175.869999999999</v>
      </c>
      <c r="J20" s="16">
        <f t="shared" si="1"/>
        <v>-0.23177624794651405</v>
      </c>
      <c r="K20" s="13">
        <f t="shared" si="3"/>
        <v>-3175.869999999999</v>
      </c>
      <c r="L20" s="20">
        <f t="shared" si="2"/>
        <v>-0.23177624794651405</v>
      </c>
      <c r="M20" s="2"/>
    </row>
    <row r="21" spans="1:13" ht="19.5" customHeight="1">
      <c r="A21" s="11" t="s">
        <v>41</v>
      </c>
      <c r="B21" s="11" t="s">
        <v>42</v>
      </c>
      <c r="C21" s="21">
        <v>6065.77</v>
      </c>
      <c r="D21" s="21">
        <v>6051.36</v>
      </c>
      <c r="E21" s="21">
        <v>14.41</v>
      </c>
      <c r="F21" s="21">
        <v>6065.77</v>
      </c>
      <c r="G21" s="14">
        <v>6424</v>
      </c>
      <c r="H21" s="22">
        <v>6424</v>
      </c>
      <c r="I21" s="18">
        <f t="shared" si="0"/>
        <v>358.22999999999956</v>
      </c>
      <c r="J21" s="16">
        <f t="shared" si="1"/>
        <v>0.05905762994640409</v>
      </c>
      <c r="K21" s="13">
        <f t="shared" si="3"/>
        <v>358.22999999999956</v>
      </c>
      <c r="L21" s="23">
        <f t="shared" si="2"/>
        <v>0.05905762994640409</v>
      </c>
      <c r="M21" s="2"/>
    </row>
    <row r="22" spans="1:13" ht="19.5" customHeight="1">
      <c r="A22" s="11" t="s">
        <v>43</v>
      </c>
      <c r="B22" s="11" t="s">
        <v>44</v>
      </c>
      <c r="C22" s="19">
        <v>3652</v>
      </c>
      <c r="D22" s="19">
        <v>3652</v>
      </c>
      <c r="E22" s="24">
        <v>0</v>
      </c>
      <c r="F22" s="19">
        <v>3652</v>
      </c>
      <c r="G22" s="25">
        <v>5652</v>
      </c>
      <c r="H22" s="22">
        <v>5652</v>
      </c>
      <c r="I22" s="18">
        <f t="shared" si="0"/>
        <v>2000</v>
      </c>
      <c r="J22" s="16">
        <f t="shared" si="1"/>
        <v>0.547645125958379</v>
      </c>
      <c r="K22" s="13">
        <f t="shared" si="3"/>
        <v>2000</v>
      </c>
      <c r="L22" s="23">
        <f t="shared" si="2"/>
        <v>0.547645125958379</v>
      </c>
      <c r="M22" s="2"/>
    </row>
    <row r="23" spans="1:13" ht="19.5" customHeight="1">
      <c r="A23" s="11" t="s">
        <v>45</v>
      </c>
      <c r="B23" s="11" t="s">
        <v>46</v>
      </c>
      <c r="C23" s="19">
        <v>3652</v>
      </c>
      <c r="D23" s="19">
        <v>3652</v>
      </c>
      <c r="E23" s="24">
        <v>0</v>
      </c>
      <c r="F23" s="19">
        <v>3652</v>
      </c>
      <c r="G23" s="14">
        <v>5652</v>
      </c>
      <c r="H23" s="22">
        <v>5652</v>
      </c>
      <c r="I23" s="18">
        <f t="shared" si="0"/>
        <v>2000</v>
      </c>
      <c r="J23" s="16">
        <f t="shared" si="1"/>
        <v>0.547645125958379</v>
      </c>
      <c r="K23" s="13">
        <f t="shared" si="3"/>
        <v>2000</v>
      </c>
      <c r="L23" s="23">
        <f t="shared" si="2"/>
        <v>0.547645125958379</v>
      </c>
      <c r="M23" s="2"/>
    </row>
    <row r="24" spans="1:13" ht="19.5" customHeight="1">
      <c r="A24" s="11" t="s">
        <v>47</v>
      </c>
      <c r="B24" s="11" t="s">
        <v>48</v>
      </c>
      <c r="C24" s="19">
        <v>3652</v>
      </c>
      <c r="D24" s="19">
        <v>3652</v>
      </c>
      <c r="E24" s="24">
        <v>0</v>
      </c>
      <c r="F24" s="19">
        <v>3652</v>
      </c>
      <c r="G24" s="14">
        <v>5652</v>
      </c>
      <c r="H24" s="22">
        <v>5652</v>
      </c>
      <c r="I24" s="18">
        <f t="shared" si="0"/>
        <v>2000</v>
      </c>
      <c r="J24" s="16">
        <f t="shared" si="1"/>
        <v>0.547645125958379</v>
      </c>
      <c r="K24" s="13">
        <f t="shared" si="3"/>
        <v>2000</v>
      </c>
      <c r="L24" s="23">
        <f t="shared" si="2"/>
        <v>0.547645125958379</v>
      </c>
      <c r="M24" s="2"/>
    </row>
    <row r="25" spans="1:13" ht="19.5" customHeight="1">
      <c r="A25" s="11" t="s">
        <v>49</v>
      </c>
      <c r="B25" s="11" t="s">
        <v>50</v>
      </c>
      <c r="C25" s="18">
        <v>78777.33</v>
      </c>
      <c r="D25" s="18">
        <v>66655.31</v>
      </c>
      <c r="E25" s="18">
        <v>12122.02</v>
      </c>
      <c r="F25" s="18">
        <v>63594.33</v>
      </c>
      <c r="G25" s="14">
        <v>80026.1</v>
      </c>
      <c r="H25" s="22">
        <v>65036.1</v>
      </c>
      <c r="I25" s="18">
        <f t="shared" si="0"/>
        <v>1248.770000000004</v>
      </c>
      <c r="J25" s="16">
        <f t="shared" si="1"/>
        <v>0.015851895462819114</v>
      </c>
      <c r="K25" s="13">
        <f t="shared" si="3"/>
        <v>1441.7699999999968</v>
      </c>
      <c r="L25" s="23">
        <f t="shared" si="2"/>
        <v>0.022671360795844486</v>
      </c>
      <c r="M25" s="2"/>
    </row>
    <row r="26" spans="1:13" ht="19.5" customHeight="1">
      <c r="A26" s="11" t="s">
        <v>51</v>
      </c>
      <c r="B26" s="11" t="s">
        <v>52</v>
      </c>
      <c r="C26" s="18">
        <v>78742.33</v>
      </c>
      <c r="D26" s="18">
        <v>66620.31</v>
      </c>
      <c r="E26" s="18">
        <v>12122.02</v>
      </c>
      <c r="F26" s="18">
        <v>63559.33</v>
      </c>
      <c r="G26" s="14">
        <v>79991.1</v>
      </c>
      <c r="H26" s="22">
        <v>65001.1</v>
      </c>
      <c r="I26" s="18">
        <f t="shared" si="0"/>
        <v>1248.770000000004</v>
      </c>
      <c r="J26" s="16">
        <f t="shared" si="1"/>
        <v>0.01585894143594689</v>
      </c>
      <c r="K26" s="13">
        <f t="shared" si="3"/>
        <v>1441.7699999999968</v>
      </c>
      <c r="L26" s="23">
        <f t="shared" si="2"/>
        <v>0.022683845156958024</v>
      </c>
      <c r="M26" s="2"/>
    </row>
    <row r="27" spans="1:13" ht="25.5" customHeight="1">
      <c r="A27" s="11" t="s">
        <v>53</v>
      </c>
      <c r="B27" s="11" t="s">
        <v>54</v>
      </c>
      <c r="C27" s="18">
        <v>35</v>
      </c>
      <c r="D27" s="18">
        <v>35</v>
      </c>
      <c r="E27" s="18">
        <v>0</v>
      </c>
      <c r="F27" s="18">
        <v>35</v>
      </c>
      <c r="G27" s="14">
        <v>35</v>
      </c>
      <c r="H27" s="22">
        <v>35</v>
      </c>
      <c r="I27" s="15">
        <f t="shared" si="0"/>
        <v>0</v>
      </c>
      <c r="J27" s="16">
        <f t="shared" si="1"/>
        <v>0</v>
      </c>
      <c r="K27" s="13">
        <f t="shared" si="3"/>
        <v>0</v>
      </c>
      <c r="L27" s="23">
        <f t="shared" si="2"/>
        <v>0</v>
      </c>
      <c r="M27" s="2"/>
    </row>
    <row r="28" spans="1:13" ht="19.5" customHeight="1">
      <c r="A28" s="12">
        <v>220</v>
      </c>
      <c r="B28" s="11" t="s">
        <v>55</v>
      </c>
      <c r="C28" s="18">
        <v>23640</v>
      </c>
      <c r="D28" s="18">
        <v>22386.95</v>
      </c>
      <c r="E28" s="18">
        <v>1253.05</v>
      </c>
      <c r="F28" s="18">
        <v>23640</v>
      </c>
      <c r="G28" s="14">
        <v>0</v>
      </c>
      <c r="H28" s="22">
        <v>0</v>
      </c>
      <c r="I28" s="18">
        <f t="shared" si="0"/>
        <v>-23640</v>
      </c>
      <c r="J28" s="16">
        <f t="shared" si="1"/>
        <v>-1</v>
      </c>
      <c r="K28" s="13">
        <f t="shared" si="3"/>
        <v>-23640</v>
      </c>
      <c r="L28" s="23">
        <f t="shared" si="2"/>
        <v>-1</v>
      </c>
      <c r="M28" s="2"/>
    </row>
    <row r="29" spans="1:13" ht="19.5" customHeight="1">
      <c r="A29" s="12">
        <v>22001</v>
      </c>
      <c r="B29" s="11" t="s">
        <v>56</v>
      </c>
      <c r="C29" s="18">
        <v>23640</v>
      </c>
      <c r="D29" s="18">
        <v>22386.95</v>
      </c>
      <c r="E29" s="18">
        <v>1253.05</v>
      </c>
      <c r="F29" s="18">
        <v>23640</v>
      </c>
      <c r="G29" s="14">
        <v>0</v>
      </c>
      <c r="H29" s="22">
        <v>0</v>
      </c>
      <c r="I29" s="18">
        <f t="shared" si="0"/>
        <v>-23640</v>
      </c>
      <c r="J29" s="16">
        <f t="shared" si="1"/>
        <v>-1</v>
      </c>
      <c r="K29" s="13">
        <f t="shared" si="3"/>
        <v>-23640</v>
      </c>
      <c r="L29" s="23">
        <f t="shared" si="2"/>
        <v>-1</v>
      </c>
      <c r="M29" s="2"/>
    </row>
    <row r="30" spans="1:13" ht="19.5" customHeight="1">
      <c r="A30" s="11" t="s">
        <v>57</v>
      </c>
      <c r="B30" s="11" t="s">
        <v>58</v>
      </c>
      <c r="C30" s="18">
        <v>8388</v>
      </c>
      <c r="D30" s="18">
        <v>8125.64</v>
      </c>
      <c r="E30" s="18">
        <v>262.36</v>
      </c>
      <c r="F30" s="18">
        <v>8388</v>
      </c>
      <c r="G30" s="14">
        <v>8830</v>
      </c>
      <c r="H30" s="14">
        <v>8830</v>
      </c>
      <c r="I30" s="15">
        <f t="shared" si="0"/>
        <v>442</v>
      </c>
      <c r="J30" s="16">
        <f t="shared" si="1"/>
        <v>0.052694325226514065</v>
      </c>
      <c r="K30" s="13">
        <f t="shared" si="3"/>
        <v>442</v>
      </c>
      <c r="L30" s="17">
        <f t="shared" si="2"/>
        <v>0.052694325226514065</v>
      </c>
      <c r="M30" s="2"/>
    </row>
    <row r="31" spans="1:13" ht="19.5" customHeight="1">
      <c r="A31" s="11" t="s">
        <v>59</v>
      </c>
      <c r="B31" s="11" t="s">
        <v>60</v>
      </c>
      <c r="C31" s="18">
        <v>8388</v>
      </c>
      <c r="D31" s="18">
        <v>8125.64</v>
      </c>
      <c r="E31" s="18">
        <v>262.36</v>
      </c>
      <c r="F31" s="18">
        <v>8388</v>
      </c>
      <c r="G31" s="14">
        <v>8830</v>
      </c>
      <c r="H31" s="14">
        <v>8830</v>
      </c>
      <c r="I31" s="13">
        <f>G31-C31</f>
        <v>442</v>
      </c>
      <c r="J31" s="16">
        <f t="shared" si="1"/>
        <v>0.052694325226514065</v>
      </c>
      <c r="K31" s="13">
        <f t="shared" si="3"/>
        <v>442</v>
      </c>
      <c r="L31" s="17">
        <f t="shared" si="2"/>
        <v>0.052694325226514065</v>
      </c>
      <c r="M31" s="2"/>
    </row>
    <row r="32" spans="1:13" ht="19.5" customHeight="1">
      <c r="A32" s="12">
        <v>2210201</v>
      </c>
      <c r="B32" s="11" t="s">
        <v>63</v>
      </c>
      <c r="C32" s="18">
        <f>D32+E32</f>
        <v>5460</v>
      </c>
      <c r="D32" s="18">
        <v>5350.37</v>
      </c>
      <c r="E32" s="18">
        <v>109.63</v>
      </c>
      <c r="F32" s="18">
        <v>5460</v>
      </c>
      <c r="G32" s="14">
        <v>5900</v>
      </c>
      <c r="H32" s="14">
        <v>5900</v>
      </c>
      <c r="I32" s="13">
        <f>G32-C32</f>
        <v>440</v>
      </c>
      <c r="J32" s="16">
        <f t="shared" si="1"/>
        <v>0.08058608058608059</v>
      </c>
      <c r="K32" s="13">
        <f t="shared" si="3"/>
        <v>440</v>
      </c>
      <c r="L32" s="17">
        <f t="shared" si="2"/>
        <v>0.08058608058608059</v>
      </c>
      <c r="M32" s="2"/>
    </row>
    <row r="33" spans="1:13" ht="19.5" customHeight="1">
      <c r="A33" s="12">
        <v>2210202</v>
      </c>
      <c r="B33" s="11" t="s">
        <v>64</v>
      </c>
      <c r="C33" s="18">
        <f>D33+E33</f>
        <v>1683</v>
      </c>
      <c r="D33" s="18">
        <v>1584.81</v>
      </c>
      <c r="E33" s="18">
        <v>98.19</v>
      </c>
      <c r="F33" s="18">
        <v>1683</v>
      </c>
      <c r="G33" s="14">
        <v>1630</v>
      </c>
      <c r="H33" s="14">
        <v>1630</v>
      </c>
      <c r="I33" s="13">
        <f>G33-C33</f>
        <v>-53</v>
      </c>
      <c r="J33" s="16">
        <f t="shared" si="1"/>
        <v>-0.0314913844325609</v>
      </c>
      <c r="K33" s="13">
        <f t="shared" si="3"/>
        <v>-53</v>
      </c>
      <c r="L33" s="17">
        <f>K33/F33</f>
        <v>-0.0314913844325609</v>
      </c>
      <c r="M33" s="2"/>
    </row>
    <row r="34" spans="1:13" ht="19.5" customHeight="1">
      <c r="A34" s="12">
        <v>2210203</v>
      </c>
      <c r="B34" s="11" t="s">
        <v>65</v>
      </c>
      <c r="C34" s="18">
        <f>D34+E34</f>
        <v>1245</v>
      </c>
      <c r="D34" s="18">
        <v>1190.46</v>
      </c>
      <c r="E34" s="18">
        <v>54.54</v>
      </c>
      <c r="F34" s="18">
        <v>1245</v>
      </c>
      <c r="G34" s="14">
        <v>1300</v>
      </c>
      <c r="H34" s="14">
        <v>1300</v>
      </c>
      <c r="I34" s="13">
        <f>G34-C34</f>
        <v>55</v>
      </c>
      <c r="J34" s="16">
        <f t="shared" si="1"/>
        <v>0.04417670682730924</v>
      </c>
      <c r="K34" s="13">
        <f t="shared" si="3"/>
        <v>55</v>
      </c>
      <c r="L34" s="17">
        <f>K34/F34</f>
        <v>0.04417670682730924</v>
      </c>
      <c r="M34" s="2"/>
    </row>
    <row r="35" spans="1:13" ht="19.5" customHeight="1">
      <c r="A35" s="11" t="s">
        <v>61</v>
      </c>
      <c r="B35" s="11" t="s">
        <v>62</v>
      </c>
      <c r="C35" s="18">
        <f aca="true" t="shared" si="5" ref="C35:H35">C30+C28+C25+C22+C17+C14+C12+C10+C8</f>
        <v>189796.56000000003</v>
      </c>
      <c r="D35" s="18">
        <f t="shared" si="5"/>
        <v>168710.7</v>
      </c>
      <c r="E35" s="18">
        <f t="shared" si="5"/>
        <v>21085.86</v>
      </c>
      <c r="F35" s="18">
        <f t="shared" si="5"/>
        <v>174113.56000000003</v>
      </c>
      <c r="G35" s="18">
        <f t="shared" si="5"/>
        <v>161106.75000000003</v>
      </c>
      <c r="H35" s="18">
        <f t="shared" si="5"/>
        <v>145423.75000000003</v>
      </c>
      <c r="I35" s="18">
        <f t="shared" si="0"/>
        <v>-28689.809999999998</v>
      </c>
      <c r="J35" s="16">
        <f t="shared" si="1"/>
        <v>-0.15116085349492106</v>
      </c>
      <c r="K35" s="13">
        <f t="shared" si="3"/>
        <v>-28689.809999999998</v>
      </c>
      <c r="L35" s="17">
        <f>K35/F35</f>
        <v>-0.1647764252250083</v>
      </c>
      <c r="M35" s="2"/>
    </row>
  </sheetData>
  <sheetProtection/>
  <mergeCells count="18">
    <mergeCell ref="K6:K7"/>
    <mergeCell ref="L6:L7"/>
    <mergeCell ref="A1:L1"/>
    <mergeCell ref="A2:M2"/>
    <mergeCell ref="A3:K3"/>
    <mergeCell ref="A5:B5"/>
    <mergeCell ref="C5:F5"/>
    <mergeCell ref="G5:H5"/>
    <mergeCell ref="I5:J5"/>
    <mergeCell ref="K5:L5"/>
    <mergeCell ref="C6:E6"/>
    <mergeCell ref="A6:A7"/>
    <mergeCell ref="B6:B7"/>
    <mergeCell ref="F6:F7"/>
    <mergeCell ref="G6:G7"/>
    <mergeCell ref="H6:H7"/>
    <mergeCell ref="I6:I7"/>
    <mergeCell ref="J6:J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>9DP6T-9AGWG-KWV33-9MPC8-JDCVF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lwm</cp:lastModifiedBy>
  <cp:lastPrinted>2012-04-21T02:20:14Z</cp:lastPrinted>
  <dcterms:created xsi:type="dcterms:W3CDTF">2012-04-11T13:38:55Z</dcterms:created>
  <dcterms:modified xsi:type="dcterms:W3CDTF">2012-04-21T02:28:04Z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